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0" yWindow="0" windowWidth="25600" windowHeight="183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48" i="1" l="1"/>
  <c r="C48" i="1"/>
  <c r="D48" i="1"/>
  <c r="E36" i="1"/>
  <c r="D12" i="1"/>
  <c r="D22" i="1"/>
  <c r="D35" i="1"/>
  <c r="D36" i="1"/>
  <c r="C34" i="1"/>
  <c r="C36" i="1"/>
  <c r="E7" i="1"/>
  <c r="E11" i="1"/>
  <c r="E12" i="1"/>
  <c r="E20" i="1"/>
  <c r="E21" i="1"/>
  <c r="E22" i="1"/>
  <c r="E28" i="1"/>
  <c r="E30" i="1"/>
  <c r="C28" i="1"/>
  <c r="C22" i="1"/>
  <c r="C12" i="1"/>
  <c r="C30" i="1"/>
  <c r="D28" i="1"/>
  <c r="D30" i="1"/>
</calcChain>
</file>

<file path=xl/sharedStrings.xml><?xml version="1.0" encoding="utf-8"?>
<sst xmlns="http://schemas.openxmlformats.org/spreadsheetml/2006/main" count="42" uniqueCount="41">
  <si>
    <t>Note</t>
  </si>
  <si>
    <t>Driftsutgifter - Brønnøysundregistra</t>
  </si>
  <si>
    <t>Løn og godtgjeringar</t>
  </si>
  <si>
    <t>Stillingar</t>
  </si>
  <si>
    <t xml:space="preserve">Ekstrahjelp </t>
  </si>
  <si>
    <t xml:space="preserve">Lærlingar </t>
  </si>
  <si>
    <t xml:space="preserve">Reingjeringspersonell  </t>
  </si>
  <si>
    <t xml:space="preserve">Trygd og pensjonar </t>
  </si>
  <si>
    <t xml:space="preserve">SUM lønn og godtgjørelser </t>
  </si>
  <si>
    <t>Varer og tenester</t>
  </si>
  <si>
    <t xml:space="preserve">Maskiner, inventar og utstyr (investeringar) </t>
  </si>
  <si>
    <t xml:space="preserve">Forbruksmateriell </t>
  </si>
  <si>
    <t xml:space="preserve">Reiseutgifter </t>
  </si>
  <si>
    <t xml:space="preserve">Kontortenester </t>
  </si>
  <si>
    <t xml:space="preserve">Konsulenttenester m.m. </t>
  </si>
  <si>
    <t>Vedlikehald og drift av maskiner</t>
  </si>
  <si>
    <t>Drift av bygningar</t>
  </si>
  <si>
    <t xml:space="preserve">SUM varer og tenester </t>
  </si>
  <si>
    <t>Driftsutgifter - AltInn</t>
  </si>
  <si>
    <t>Løn</t>
  </si>
  <si>
    <t>Arbeidsgjeveravgift</t>
  </si>
  <si>
    <t>SUM</t>
  </si>
  <si>
    <t xml:space="preserve">  </t>
  </si>
  <si>
    <t xml:space="preserve">SUM utgifter </t>
  </si>
  <si>
    <t xml:space="preserve">Drift – resultat - Brønnøysundregistra </t>
  </si>
  <si>
    <t>Økonomisk ramme</t>
  </si>
  <si>
    <t xml:space="preserve">– utgifter </t>
  </si>
  <si>
    <t>Underdekking/overdekking</t>
  </si>
  <si>
    <t>Utgifter som er dekka utanom</t>
  </si>
  <si>
    <t xml:space="preserve">Brønnøysundregistra sine budsjettrammer </t>
  </si>
  <si>
    <t>Sideutgifter – spesielle driftsutgifter</t>
  </si>
  <si>
    <t>Gjeldsordningsregisteret</t>
  </si>
  <si>
    <t xml:space="preserve">Gebyrsentralen </t>
  </si>
  <si>
    <t xml:space="preserve">Føretaksregisteret – kunngjøring </t>
  </si>
  <si>
    <t xml:space="preserve">Konkursregisteret – kunngjøring </t>
  </si>
  <si>
    <t xml:space="preserve">Rekneskapsregisteret – kunngjøring </t>
  </si>
  <si>
    <t xml:space="preserve">SUM sideutgifter </t>
  </si>
  <si>
    <t>Driftsutgifter (Note3)
Lønskostnadene utgjorde 213,6 millionar kroner (2011: 207,9). Av dette gjaldt 189 millionar faste stillinger, medan løn til ekstrahjelp utgjorde 10,3 millionar kroner. Utgifter til trygd og pensjon utgjorde 10,8 millionar kroner. Auka lønskostnader kjem hovudsakeleg av lønsoppgjeret.  
Verksemda i Brønnøysundregistra er i stor grad basert på bruk av informasjonsteknologi. For at registra skal kunne halde eit forsvarleg teknologisk nivå, er det naudsynt med årlege edb-investeringar. I 2012 var investeringane i maskin- og programvare 17 millionar kroner. 
Av større forbrukspostar i 2012 som omfatter ordinær drift, kan nevnast drift og vedlikehald av edb-maskiner, kontormaskiner og telefoni med 20,7 millionar kroner. Porto utgjorde 13,5 millionar kroner og kontorleige var på ca. 21,5 millionar kroner.</t>
  </si>
  <si>
    <t>Utgifter som blir dekka utanom Brønnøysundregistra si budsjettramme  (Note 4)
I tillegg til løns- og driftskostnader hadde Brønnøysundregistra utgifter (såkalla sideutgifter) direkte knytta til forretningar for Gebyrsentralen, Gjeldsordningsregisteret, Konkursregisteret, Rekneskapsregisteret og Føretaksregisteret. Totalt utgjorde sideutgiftene 126 millionar kroner (2011: 119,8). Av dette gikk 53,5 millionar kroner til kunngjering i lokal presse.</t>
  </si>
  <si>
    <t>På same vis som for mange andre statlege verksemder blir drifta ved Brønnøysundregistra finansiert med ei årleg løyving over statsbudsjettet. Inntektene blir skapt gjennom det gebyrnivået som Stortinget fastset, og inntektene går rett inn i Statskassa.
Resultat og balanse i bedriftsøkonomisk tyding er difor lite brukbar terminologi for ei verksemd som Brønnøysundregistra.</t>
  </si>
  <si>
    <t>(i tusen kroner)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</si>
</sst>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4" x14ac:knownFonts="1">
    <font>
      <sz val="12"/>
      <color theme="1"/>
      <name val="Calibri"/>
      <family val="2"/>
      <scheme val="minor"/>
    </font>
    <font>
      <sz val="12"/>
      <name val="Calibri"/>
      <family val="2"/>
      <scheme val="minor"/>
    </font>
    <font>
      <b/>
      <sz val="12"/>
      <name val="Calibri"/>
      <family val="2"/>
      <scheme val="minor"/>
    </font>
    <font>
      <i/>
      <sz val="12"/>
      <name val="Calibri"/>
      <family val="2"/>
      <scheme val="minor"/>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s>
  <cellStyleXfs count="1">
    <xf numFmtId="0" fontId="0" fillId="0" borderId="0"/>
  </cellStyleXfs>
  <cellXfs count="18">
    <xf numFmtId="0" fontId="0" fillId="0" borderId="0" xfId="0"/>
    <xf numFmtId="0" fontId="1" fillId="0" borderId="0" xfId="0" applyFont="1" applyFill="1" applyBorder="1"/>
    <xf numFmtId="0" fontId="2" fillId="0" borderId="1"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xf numFmtId="0" fontId="3" fillId="0" borderId="0" xfId="0" applyFont="1" applyFill="1" applyBorder="1"/>
    <xf numFmtId="164" fontId="1" fillId="0" borderId="0" xfId="0" applyNumberFormat="1" applyFont="1" applyFill="1" applyBorder="1"/>
    <xf numFmtId="0" fontId="1" fillId="0" borderId="2" xfId="0" applyFont="1" applyFill="1" applyBorder="1"/>
    <xf numFmtId="164" fontId="2" fillId="0" borderId="2" xfId="0" applyNumberFormat="1" applyFont="1" applyFill="1" applyBorder="1"/>
    <xf numFmtId="164" fontId="1" fillId="0" borderId="2" xfId="0" applyNumberFormat="1" applyFont="1" applyFill="1" applyBorder="1"/>
    <xf numFmtId="3" fontId="1" fillId="0" borderId="0" xfId="0" applyNumberFormat="1" applyFont="1" applyFill="1" applyBorder="1"/>
    <xf numFmtId="0" fontId="1" fillId="0" borderId="0" xfId="0" applyFont="1" applyFill="1" applyBorder="1" applyAlignment="1"/>
    <xf numFmtId="0" fontId="1" fillId="0" borderId="0" xfId="0" applyFont="1" applyFill="1" applyBorder="1" applyAlignment="1">
      <alignment horizontal="left" vertical="top" wrapText="1"/>
    </xf>
    <xf numFmtId="0" fontId="3" fillId="0" borderId="0" xfId="0" applyFont="1" applyFill="1" applyBorder="1" applyAlignment="1">
      <alignment horizont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tabSelected="1" topLeftCell="A33" workbookViewId="0">
      <selection activeCell="F59" sqref="F59"/>
    </sheetView>
  </sheetViews>
  <sheetFormatPr baseColWidth="10" defaultRowHeight="15" x14ac:dyDescent="0"/>
  <cols>
    <col min="1" max="1" width="37" bestFit="1" customWidth="1"/>
    <col min="2" max="2" width="5.1640625" bestFit="1" customWidth="1"/>
    <col min="3" max="5" width="11.83203125" customWidth="1"/>
  </cols>
  <sheetData>
    <row r="1" spans="1:16384" ht="104" customHeight="1">
      <c r="A1" s="12" t="s">
        <v>39</v>
      </c>
      <c r="B1" s="12"/>
      <c r="C1" s="12"/>
      <c r="D1" s="12"/>
      <c r="E1" s="12"/>
      <c r="F1" s="11"/>
      <c r="G1" s="11"/>
    </row>
    <row r="2" spans="1:16384" ht="33" customHeight="1">
      <c r="A2" s="5"/>
      <c r="B2" s="5"/>
      <c r="C2" s="13" t="s">
        <v>40</v>
      </c>
      <c r="D2" s="13"/>
      <c r="E2" s="1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c r="XFD2" s="5"/>
    </row>
    <row r="3" spans="1:16384">
      <c r="A3" s="1"/>
      <c r="B3" s="1"/>
      <c r="C3" s="2">
        <v>2012</v>
      </c>
      <c r="D3" s="2">
        <v>2011</v>
      </c>
      <c r="E3" s="2">
        <v>2010</v>
      </c>
    </row>
    <row r="4" spans="1:16384">
      <c r="A4" s="1"/>
      <c r="B4" s="3" t="s">
        <v>0</v>
      </c>
      <c r="C4" s="3"/>
      <c r="D4" s="3"/>
      <c r="E4" s="3"/>
    </row>
    <row r="5" spans="1:16384">
      <c r="A5" s="4" t="s">
        <v>1</v>
      </c>
      <c r="B5" s="1"/>
      <c r="C5" s="1"/>
      <c r="D5" s="1"/>
      <c r="E5" s="1"/>
    </row>
    <row r="6" spans="1:16384">
      <c r="A6" s="5" t="s">
        <v>2</v>
      </c>
      <c r="B6" s="1"/>
      <c r="C6" s="1"/>
      <c r="D6" s="1"/>
      <c r="E6" s="1"/>
    </row>
    <row r="7" spans="1:16384">
      <c r="A7" s="1" t="s">
        <v>3</v>
      </c>
      <c r="B7" s="1"/>
      <c r="C7" s="6">
        <v>189081608</v>
      </c>
      <c r="D7" s="6">
        <v>183055038</v>
      </c>
      <c r="E7" s="6">
        <f>158148712+9351692</f>
        <v>167500404</v>
      </c>
    </row>
    <row r="8" spans="1:16384">
      <c r="A8" s="1" t="s">
        <v>4</v>
      </c>
      <c r="B8" s="1"/>
      <c r="C8" s="6">
        <v>10260693</v>
      </c>
      <c r="D8" s="6">
        <v>10541486</v>
      </c>
      <c r="E8" s="6">
        <v>9077759</v>
      </c>
    </row>
    <row r="9" spans="1:16384">
      <c r="A9" s="1" t="s">
        <v>5</v>
      </c>
      <c r="B9" s="1"/>
      <c r="C9" s="6">
        <v>646296</v>
      </c>
      <c r="D9" s="6">
        <v>740246</v>
      </c>
      <c r="E9" s="6">
        <v>671834</v>
      </c>
    </row>
    <row r="10" spans="1:16384">
      <c r="A10" s="1" t="s">
        <v>6</v>
      </c>
      <c r="B10" s="1"/>
      <c r="C10" s="6">
        <v>2827783</v>
      </c>
      <c r="D10" s="6">
        <v>3076532</v>
      </c>
      <c r="E10" s="6">
        <v>2735582</v>
      </c>
    </row>
    <row r="11" spans="1:16384">
      <c r="A11" s="1" t="s">
        <v>7</v>
      </c>
      <c r="B11" s="1"/>
      <c r="C11" s="6">
        <v>10807818</v>
      </c>
      <c r="D11" s="6">
        <v>10524561</v>
      </c>
      <c r="E11" s="6">
        <f>9040739+506533</f>
        <v>9547272</v>
      </c>
    </row>
    <row r="12" spans="1:16384" ht="16" thickBot="1">
      <c r="A12" s="7" t="s">
        <v>8</v>
      </c>
      <c r="B12" s="7"/>
      <c r="C12" s="8">
        <f>SUM(C7:C11)</f>
        <v>213624198</v>
      </c>
      <c r="D12" s="8">
        <f>SUM(D7:D11)</f>
        <v>207937863</v>
      </c>
      <c r="E12" s="8">
        <f>SUM(E7:E11)</f>
        <v>189532851</v>
      </c>
    </row>
    <row r="13" spans="1:16384" ht="16" thickTop="1">
      <c r="A13" s="1"/>
      <c r="B13" s="1"/>
      <c r="C13" s="6"/>
      <c r="D13" s="6"/>
      <c r="E13" s="6"/>
    </row>
    <row r="14" spans="1:16384">
      <c r="A14" s="5" t="s">
        <v>9</v>
      </c>
      <c r="B14" s="1"/>
      <c r="C14" s="6"/>
      <c r="D14" s="6"/>
      <c r="E14" s="6"/>
    </row>
    <row r="15" spans="1:16384">
      <c r="A15" s="1" t="s">
        <v>10</v>
      </c>
      <c r="B15" s="1"/>
      <c r="C15" s="6">
        <v>17021017</v>
      </c>
      <c r="D15" s="6">
        <v>18592793</v>
      </c>
      <c r="E15" s="6">
        <v>23021606</v>
      </c>
    </row>
    <row r="16" spans="1:16384">
      <c r="A16" s="1" t="s">
        <v>11</v>
      </c>
      <c r="B16" s="1"/>
      <c r="C16" s="6">
        <v>5368121</v>
      </c>
      <c r="D16" s="6">
        <v>4490053</v>
      </c>
      <c r="E16" s="6">
        <v>4693435</v>
      </c>
    </row>
    <row r="17" spans="1:5">
      <c r="A17" s="1" t="s">
        <v>12</v>
      </c>
      <c r="B17" s="1"/>
      <c r="C17" s="6">
        <v>14614543</v>
      </c>
      <c r="D17" s="6">
        <v>16197375</v>
      </c>
      <c r="E17" s="6">
        <v>14891858</v>
      </c>
    </row>
    <row r="18" spans="1:5">
      <c r="A18" s="1" t="s">
        <v>13</v>
      </c>
      <c r="B18" s="1"/>
      <c r="C18" s="6">
        <v>28142232</v>
      </c>
      <c r="D18" s="6">
        <v>27168314</v>
      </c>
      <c r="E18" s="6">
        <v>24445129</v>
      </c>
    </row>
    <row r="19" spans="1:5">
      <c r="A19" s="1" t="s">
        <v>14</v>
      </c>
      <c r="B19" s="1"/>
      <c r="C19" s="6">
        <v>13366169</v>
      </c>
      <c r="D19" s="6">
        <v>23534956</v>
      </c>
      <c r="E19" s="6">
        <v>27149985</v>
      </c>
    </row>
    <row r="20" spans="1:5">
      <c r="A20" s="1" t="s">
        <v>15</v>
      </c>
      <c r="B20" s="1"/>
      <c r="C20" s="6">
        <v>20695667</v>
      </c>
      <c r="D20" s="6">
        <v>11892296</v>
      </c>
      <c r="E20" s="6">
        <f>13327023+2000000</f>
        <v>15327023</v>
      </c>
    </row>
    <row r="21" spans="1:5">
      <c r="A21" s="1" t="s">
        <v>16</v>
      </c>
      <c r="B21" s="1"/>
      <c r="C21" s="6">
        <v>22153942</v>
      </c>
      <c r="D21" s="6">
        <v>24314771</v>
      </c>
      <c r="E21" s="6">
        <f>21773796+2666414</f>
        <v>24440210</v>
      </c>
    </row>
    <row r="22" spans="1:5" ht="16" thickBot="1">
      <c r="A22" s="7" t="s">
        <v>17</v>
      </c>
      <c r="B22" s="7"/>
      <c r="C22" s="8">
        <f>SUM(C15:C21)</f>
        <v>121361691</v>
      </c>
      <c r="D22" s="8">
        <f>SUM(D15:D21)</f>
        <v>126190558</v>
      </c>
      <c r="E22" s="8">
        <f>SUM(E15:E21)</f>
        <v>133969246</v>
      </c>
    </row>
    <row r="23" spans="1:5" ht="16" thickTop="1">
      <c r="A23" s="1"/>
      <c r="B23" s="1"/>
      <c r="C23" s="6"/>
      <c r="D23" s="6"/>
      <c r="E23" s="6"/>
    </row>
    <row r="24" spans="1:5">
      <c r="A24" s="4" t="s">
        <v>18</v>
      </c>
      <c r="B24" s="1"/>
      <c r="C24" s="6"/>
      <c r="D24" s="6"/>
      <c r="E24" s="6"/>
    </row>
    <row r="25" spans="1:5">
      <c r="A25" s="1" t="s">
        <v>19</v>
      </c>
      <c r="B25" s="1"/>
      <c r="C25" s="6">
        <v>34755663</v>
      </c>
      <c r="D25" s="6">
        <v>33447576</v>
      </c>
      <c r="E25" s="6">
        <v>31210575</v>
      </c>
    </row>
    <row r="26" spans="1:5">
      <c r="A26" s="1" t="s">
        <v>20</v>
      </c>
      <c r="B26" s="1"/>
      <c r="C26" s="6">
        <v>2340810</v>
      </c>
      <c r="D26" s="6">
        <v>2088034</v>
      </c>
      <c r="E26" s="6">
        <v>1697200</v>
      </c>
    </row>
    <row r="27" spans="1:5">
      <c r="A27" s="1" t="s">
        <v>9</v>
      </c>
      <c r="B27" s="1"/>
      <c r="C27" s="6">
        <v>169865459</v>
      </c>
      <c r="D27" s="6">
        <v>194465063</v>
      </c>
      <c r="E27" s="6">
        <v>265196260</v>
      </c>
    </row>
    <row r="28" spans="1:5" ht="16" thickBot="1">
      <c r="A28" s="7" t="s">
        <v>21</v>
      </c>
      <c r="B28" s="7" t="s">
        <v>22</v>
      </c>
      <c r="C28" s="8">
        <f>SUM(C25:C27)</f>
        <v>206961932</v>
      </c>
      <c r="D28" s="8">
        <f>SUM(D25:D27)</f>
        <v>230000673</v>
      </c>
      <c r="E28" s="8">
        <f>SUM(E25:E27)</f>
        <v>298104035</v>
      </c>
    </row>
    <row r="29" spans="1:5" ht="16" thickTop="1">
      <c r="A29" s="1"/>
      <c r="B29" s="1"/>
      <c r="C29" s="6"/>
      <c r="D29" s="6"/>
      <c r="E29" s="6"/>
    </row>
    <row r="30" spans="1:5" ht="16" thickBot="1">
      <c r="A30" s="7" t="s">
        <v>23</v>
      </c>
      <c r="B30" s="7">
        <v>3</v>
      </c>
      <c r="C30" s="8">
        <f>C28+C22+C12</f>
        <v>541947821</v>
      </c>
      <c r="D30" s="8">
        <f>D12+D22+D28</f>
        <v>564129094</v>
      </c>
      <c r="E30" s="8">
        <f>E12+E22+E28</f>
        <v>621606132</v>
      </c>
    </row>
    <row r="31" spans="1:5" ht="16" thickTop="1">
      <c r="A31" s="1"/>
      <c r="B31" s="1"/>
      <c r="C31" s="6"/>
      <c r="D31" s="6"/>
      <c r="E31" s="6"/>
    </row>
    <row r="32" spans="1:5">
      <c r="A32" s="1"/>
      <c r="B32" s="1"/>
      <c r="C32" s="6"/>
      <c r="D32" s="6"/>
      <c r="E32" s="6"/>
    </row>
    <row r="33" spans="1:5">
      <c r="A33" s="4" t="s">
        <v>24</v>
      </c>
      <c r="B33" s="1"/>
      <c r="C33" s="6"/>
      <c r="D33" s="6"/>
      <c r="E33" s="6"/>
    </row>
    <row r="34" spans="1:5">
      <c r="A34" s="1" t="s">
        <v>25</v>
      </c>
      <c r="B34" s="1"/>
      <c r="C34" s="6">
        <f>333060000+11479150-167058</f>
        <v>344372092</v>
      </c>
      <c r="D34" s="6">
        <v>335588247</v>
      </c>
      <c r="E34" s="6">
        <v>328972447</v>
      </c>
    </row>
    <row r="35" spans="1:5">
      <c r="A35" s="1" t="s">
        <v>26</v>
      </c>
      <c r="B35" s="1"/>
      <c r="C35" s="6">
        <v>-334985895</v>
      </c>
      <c r="D35" s="6">
        <f>-(D12+D22)</f>
        <v>-334128421</v>
      </c>
      <c r="E35" s="6">
        <v>-323502097</v>
      </c>
    </row>
    <row r="36" spans="1:5" ht="16" thickBot="1">
      <c r="A36" s="7" t="s">
        <v>27</v>
      </c>
      <c r="B36" s="7"/>
      <c r="C36" s="9">
        <f>SUM(C34:C35)</f>
        <v>9386197</v>
      </c>
      <c r="D36" s="9">
        <f>SUM(D34:D35)</f>
        <v>1459826</v>
      </c>
      <c r="E36" s="9">
        <f>SUM(E34:E35)</f>
        <v>5470350</v>
      </c>
    </row>
    <row r="37" spans="1:5" ht="16" thickTop="1">
      <c r="A37" s="1"/>
      <c r="B37" s="1"/>
      <c r="C37" s="6"/>
      <c r="D37" s="6"/>
      <c r="E37" s="6"/>
    </row>
    <row r="38" spans="1:5">
      <c r="A38" s="1"/>
      <c r="B38" s="1"/>
      <c r="C38" s="6"/>
      <c r="D38" s="6"/>
      <c r="E38" s="6"/>
    </row>
    <row r="39" spans="1:5">
      <c r="A39" s="4" t="s">
        <v>28</v>
      </c>
      <c r="B39" s="1"/>
      <c r="C39" s="6"/>
      <c r="D39" s="6"/>
      <c r="E39" s="6"/>
    </row>
    <row r="40" spans="1:5">
      <c r="A40" s="4" t="s">
        <v>29</v>
      </c>
      <c r="B40" s="1">
        <v>4</v>
      </c>
      <c r="C40" s="6"/>
      <c r="D40" s="6"/>
      <c r="E40" s="6"/>
    </row>
    <row r="41" spans="1:5">
      <c r="A41" s="5" t="s">
        <v>30</v>
      </c>
      <c r="B41" s="1"/>
      <c r="C41" s="6"/>
      <c r="D41" s="6"/>
      <c r="E41" s="6"/>
    </row>
    <row r="42" spans="1:5">
      <c r="A42" s="1" t="s">
        <v>31</v>
      </c>
      <c r="B42" s="1"/>
      <c r="C42" s="6">
        <v>4502127</v>
      </c>
      <c r="D42" s="6">
        <v>5043879</v>
      </c>
      <c r="E42" s="6">
        <v>4734702</v>
      </c>
    </row>
    <row r="43" spans="1:5">
      <c r="A43" s="1" t="s">
        <v>32</v>
      </c>
      <c r="B43" s="1"/>
      <c r="C43" s="6">
        <v>68053097</v>
      </c>
      <c r="D43" s="6">
        <v>63765963</v>
      </c>
      <c r="E43" s="6">
        <v>58059119</v>
      </c>
    </row>
    <row r="44" spans="1:5">
      <c r="A44" s="1" t="s">
        <v>33</v>
      </c>
      <c r="B44" s="1"/>
      <c r="C44" s="6">
        <v>41483013</v>
      </c>
      <c r="D44" s="6">
        <v>39933924</v>
      </c>
      <c r="E44" s="6">
        <v>39577567</v>
      </c>
    </row>
    <row r="45" spans="1:5">
      <c r="A45" s="1" t="s">
        <v>34</v>
      </c>
      <c r="B45" s="1"/>
      <c r="C45" s="6">
        <v>10691624</v>
      </c>
      <c r="D45" s="6">
        <v>10268354</v>
      </c>
      <c r="E45" s="6">
        <v>10345461</v>
      </c>
    </row>
    <row r="46" spans="1:5">
      <c r="A46" s="1" t="s">
        <v>35</v>
      </c>
      <c r="B46" s="1"/>
      <c r="C46" s="6">
        <v>1279825</v>
      </c>
      <c r="D46" s="6">
        <v>733363</v>
      </c>
      <c r="E46" s="6">
        <v>544975</v>
      </c>
    </row>
    <row r="47" spans="1:5">
      <c r="A47" s="1"/>
      <c r="B47" s="1"/>
      <c r="C47" s="6"/>
      <c r="D47" s="6"/>
      <c r="E47" s="6"/>
    </row>
    <row r="48" spans="1:5" ht="16" thickBot="1">
      <c r="A48" s="7" t="s">
        <v>36</v>
      </c>
      <c r="B48" s="7"/>
      <c r="C48" s="8">
        <f>SUM(C42:C47)</f>
        <v>126009686</v>
      </c>
      <c r="D48" s="8">
        <f>SUM(D42:D47)</f>
        <v>119745483</v>
      </c>
      <c r="E48" s="8">
        <f>SUM(E42:E47)</f>
        <v>113261824</v>
      </c>
    </row>
    <row r="49" spans="1:5" ht="16" thickTop="1">
      <c r="A49" s="1"/>
      <c r="B49" s="1"/>
      <c r="C49" s="1"/>
      <c r="D49" s="10"/>
      <c r="E49" s="10"/>
    </row>
    <row r="50" spans="1:5">
      <c r="A50" s="1"/>
      <c r="B50" s="1"/>
      <c r="C50" s="1"/>
      <c r="D50" s="10"/>
      <c r="E50" s="10"/>
    </row>
    <row r="51" spans="1:5" ht="188" customHeight="1">
      <c r="A51" s="16" t="s">
        <v>37</v>
      </c>
      <c r="B51" s="17"/>
      <c r="C51" s="17"/>
      <c r="D51" s="17"/>
      <c r="E51" s="17"/>
    </row>
    <row r="52" spans="1:5">
      <c r="A52" s="1"/>
      <c r="B52" s="1"/>
      <c r="C52" s="1"/>
      <c r="D52" s="10"/>
      <c r="E52" s="1"/>
    </row>
    <row r="53" spans="1:5" ht="92" customHeight="1">
      <c r="A53" s="14" t="s">
        <v>38</v>
      </c>
      <c r="B53" s="15"/>
      <c r="C53" s="15"/>
      <c r="D53" s="15"/>
      <c r="E53" s="15"/>
    </row>
  </sheetData>
  <mergeCells count="4">
    <mergeCell ref="A51:E51"/>
    <mergeCell ref="A53:E53"/>
    <mergeCell ref="A1:E1"/>
    <mergeCell ref="C2:E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Fredrik Allworthy</dc:creator>
  <cp:lastModifiedBy>Jens Fredrik Allworthy</cp:lastModifiedBy>
  <dcterms:created xsi:type="dcterms:W3CDTF">2013-03-04T13:43:52Z</dcterms:created>
  <dcterms:modified xsi:type="dcterms:W3CDTF">2013-03-04T13:46:57Z</dcterms:modified>
</cp:coreProperties>
</file>